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AAA\3-DOSSIERS PERSONNELS\3.2 Claire\site\"/>
    </mc:Choice>
  </mc:AlternateContent>
  <xr:revisionPtr revIDLastSave="0" documentId="13_ncr:1_{0BE290FB-D678-416A-9C75-7CA9CEC5AE9A}" xr6:coauthVersionLast="47" xr6:coauthVersionMax="47" xr10:uidLastSave="{00000000-0000-0000-0000-000000000000}"/>
  <bookViews>
    <workbookView xWindow="-120" yWindow="-120" windowWidth="29040" windowHeight="15840" xr2:uid="{D0E3DAC8-B45F-4ED1-8F97-BA022F1268E2}"/>
  </bookViews>
  <sheets>
    <sheet name="Calculette IRL" sheetId="7" r:id="rId1"/>
  </sheets>
  <definedNames>
    <definedName name="_xlnm._FilterDatabase" localSheetId="0" hidden="1">'Calculette IRL'!$B$4:$B$7</definedName>
    <definedName name="index">#REF!</definedName>
    <definedName name="vari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7" l="1"/>
  <c r="D6" i="7"/>
  <c r="F5" i="7"/>
  <c r="D5" i="7"/>
  <c r="F7" i="7"/>
  <c r="F6" i="7"/>
  <c r="E7" i="7"/>
  <c r="E6" i="7"/>
  <c r="E5" i="7"/>
  <c r="B11" i="7" l="1"/>
  <c r="F8" i="7" l="1"/>
  <c r="D8" i="7"/>
  <c r="B13" i="7" s="1"/>
  <c r="B9" i="7" l="1"/>
  <c r="D12" i="7"/>
</calcChain>
</file>

<file path=xl/sharedStrings.xml><?xml version="1.0" encoding="utf-8"?>
<sst xmlns="http://schemas.openxmlformats.org/spreadsheetml/2006/main" count="137" uniqueCount="51">
  <si>
    <t>Année</t>
  </si>
  <si>
    <t>Valeur</t>
  </si>
  <si>
    <t>Base</t>
  </si>
  <si>
    <t>Valbase</t>
  </si>
  <si>
    <t>Ref</t>
  </si>
  <si>
    <t>Valref</t>
  </si>
  <si>
    <t>2018 T4</t>
  </si>
  <si>
    <t>2019 T1</t>
  </si>
  <si>
    <t>2019 T2</t>
  </si>
  <si>
    <t>2019 T3</t>
  </si>
  <si>
    <t>2019 T4</t>
  </si>
  <si>
    <t>2020 T1</t>
  </si>
  <si>
    <t>2020 T2</t>
  </si>
  <si>
    <t>2020 T3</t>
  </si>
  <si>
    <t>valeur</t>
  </si>
  <si>
    <t>Valeur 1</t>
  </si>
  <si>
    <t>Trimestre 2</t>
  </si>
  <si>
    <t>Valeur 2</t>
  </si>
  <si>
    <t>1er Trimestre</t>
  </si>
  <si>
    <t>2e Trimestre</t>
  </si>
  <si>
    <t>3e Trimestre</t>
  </si>
  <si>
    <t>4e Trimestre</t>
  </si>
  <si>
    <t>Indice de calcul</t>
  </si>
  <si>
    <t>Montant du loyer Hors charge</t>
  </si>
  <si>
    <t>Nouveau loyer après indexation</t>
  </si>
  <si>
    <t>Valeurs retenues</t>
  </si>
  <si>
    <t>Calculateur de l'indexation du loyer (IRL)</t>
  </si>
  <si>
    <t>Indice de référence*</t>
  </si>
  <si>
    <t>La SOGEI ne pourra en aucun cas être engagée par cette simulation</t>
  </si>
  <si>
    <t>Il s'agit d'une réponse indicative dépendant de la fiabilité des éléments</t>
  </si>
  <si>
    <t>saisis.</t>
  </si>
  <si>
    <t xml:space="preserve">* L'indice de référence est l'indice figurant dans le bail (pour la première </t>
  </si>
  <si>
    <t xml:space="preserve">indexation), ou pour les années suivante, l'indice du même trimestre de </t>
  </si>
  <si>
    <t>l'année précédente.</t>
  </si>
  <si>
    <t>2020T4</t>
  </si>
  <si>
    <t>2021 T1</t>
  </si>
  <si>
    <t>2021 T2</t>
  </si>
  <si>
    <t>2021 T3</t>
  </si>
  <si>
    <t>2021T4</t>
  </si>
  <si>
    <t>2023 T1</t>
  </si>
  <si>
    <t>2022 T1</t>
  </si>
  <si>
    <t>2022T2</t>
  </si>
  <si>
    <t>2022 T3</t>
  </si>
  <si>
    <t>2022T4</t>
  </si>
  <si>
    <t>2023 T2</t>
  </si>
  <si>
    <t>2023 T3</t>
  </si>
  <si>
    <t>2023T4</t>
  </si>
  <si>
    <t>2024 T1</t>
  </si>
  <si>
    <t>2024 T2</t>
  </si>
  <si>
    <t>2024 T3</t>
  </si>
  <si>
    <t>2024 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</si>
</sst>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0C]_-;\-* #,##0.00\ [$€-40C]_-;_-* &quot;-&quot;??\ [$€-40C]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2C9EE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B4C6E7"/>
      <name val="Calibri"/>
      <family val="2"/>
      <scheme val="minor"/>
    </font>
    <font>
      <sz val="11"/>
      <color rgb="FFB4C6E7"/>
      <name val="Calibri"/>
      <family val="2"/>
      <scheme val="minor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indexed="64"/>
      </patternFill>
    </fill>
  </fills>
  <borders count="35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Protection="1">
      <protection hidden="1"/>
    </xf>
    <xf numFmtId="2" fontId="1" fillId="2" borderId="1" xfId="0" applyNumberFormat="1" applyFont="1" applyFill="1" applyBorder="1" applyProtection="1">
      <protection hidden="1"/>
    </xf>
    <xf numFmtId="0" fontId="1" fillId="3" borderId="2" xfId="0" applyFont="1" applyFill="1" applyBorder="1" applyProtection="1">
      <protection hidden="1"/>
    </xf>
    <xf numFmtId="2" fontId="1" fillId="3" borderId="2" xfId="0" applyNumberFormat="1" applyFont="1" applyFill="1" applyBorder="1" applyProtection="1">
      <protection hidden="1"/>
    </xf>
    <xf numFmtId="164" fontId="0" fillId="0" borderId="4" xfId="1" applyNumberFormat="1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24" xfId="0" applyFont="1" applyBorder="1" applyProtection="1">
      <protection locked="0"/>
    </xf>
    <xf numFmtId="0" fontId="0" fillId="4" borderId="0" xfId="0" applyFill="1"/>
    <xf numFmtId="0" fontId="1" fillId="4" borderId="21" xfId="0" applyFont="1" applyFill="1" applyBorder="1"/>
    <xf numFmtId="43" fontId="0" fillId="4" borderId="22" xfId="1" applyFont="1" applyFill="1" applyBorder="1"/>
    <xf numFmtId="43" fontId="0" fillId="4" borderId="10" xfId="1" applyFont="1" applyFill="1" applyBorder="1"/>
    <xf numFmtId="43" fontId="0" fillId="4" borderId="11" xfId="1" applyFont="1" applyFill="1" applyBorder="1"/>
    <xf numFmtId="0" fontId="1" fillId="4" borderId="23" xfId="0" applyFont="1" applyFill="1" applyBorder="1"/>
    <xf numFmtId="43" fontId="0" fillId="4" borderId="12" xfId="1" applyFont="1" applyFill="1" applyBorder="1"/>
    <xf numFmtId="43" fontId="0" fillId="4" borderId="13" xfId="1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43" fontId="0" fillId="4" borderId="9" xfId="0" applyNumberFormat="1" applyFill="1" applyBorder="1"/>
    <xf numFmtId="43" fontId="0" fillId="4" borderId="0" xfId="0" applyNumberFormat="1" applyFill="1"/>
    <xf numFmtId="0" fontId="1" fillId="4" borderId="5" xfId="0" applyFont="1" applyFill="1" applyBorder="1"/>
    <xf numFmtId="0" fontId="0" fillId="4" borderId="6" xfId="0" applyFill="1" applyBorder="1"/>
    <xf numFmtId="164" fontId="5" fillId="4" borderId="4" xfId="1" applyNumberFormat="1" applyFont="1" applyFill="1" applyBorder="1"/>
    <xf numFmtId="164" fontId="0" fillId="4" borderId="0" xfId="0" applyNumberFormat="1" applyFill="1"/>
    <xf numFmtId="0" fontId="3" fillId="4" borderId="0" xfId="0" applyFont="1" applyFill="1"/>
    <xf numFmtId="0" fontId="8" fillId="4" borderId="26" xfId="0" applyFont="1" applyFill="1" applyBorder="1"/>
    <xf numFmtId="0" fontId="8" fillId="4" borderId="27" xfId="0" applyFont="1" applyFill="1" applyBorder="1"/>
    <xf numFmtId="0" fontId="8" fillId="4" borderId="28" xfId="0" applyFont="1" applyFill="1" applyBorder="1"/>
    <xf numFmtId="0" fontId="8" fillId="4" borderId="0" xfId="0" applyFont="1" applyFill="1"/>
    <xf numFmtId="0" fontId="8" fillId="4" borderId="30" xfId="0" applyFont="1" applyFill="1" applyBorder="1"/>
    <xf numFmtId="0" fontId="8" fillId="4" borderId="31" xfId="0" applyFont="1" applyFill="1" applyBorder="1"/>
    <xf numFmtId="0" fontId="8" fillId="4" borderId="32" xfId="0" applyFont="1" applyFill="1" applyBorder="1"/>
    <xf numFmtId="0" fontId="8" fillId="4" borderId="33" xfId="0" applyFont="1" applyFill="1" applyBorder="1"/>
    <xf numFmtId="0" fontId="11" fillId="4" borderId="0" xfId="0" applyFont="1" applyFill="1"/>
    <xf numFmtId="0" fontId="1" fillId="4" borderId="19" xfId="0" applyFont="1" applyFill="1" applyBorder="1"/>
    <xf numFmtId="0" fontId="3" fillId="0" borderId="34" xfId="0" applyFont="1" applyBorder="1" applyProtection="1">
      <protection locked="0"/>
    </xf>
    <xf numFmtId="43" fontId="0" fillId="4" borderId="20" xfId="1" applyFont="1" applyFill="1" applyBorder="1"/>
    <xf numFmtId="43" fontId="0" fillId="4" borderId="14" xfId="1" applyFont="1" applyFill="1" applyBorder="1"/>
    <xf numFmtId="43" fontId="0" fillId="4" borderId="15" xfId="1" applyFont="1" applyFill="1" applyBorder="1"/>
    <xf numFmtId="0" fontId="1" fillId="4" borderId="16" xfId="0" applyFont="1" applyFill="1" applyBorder="1"/>
    <xf numFmtId="0" fontId="1" fillId="4" borderId="17" xfId="0" applyFont="1" applyFill="1" applyBorder="1"/>
    <xf numFmtId="0" fontId="1" fillId="4" borderId="18" xfId="0" applyFont="1" applyFill="1" applyBorder="1"/>
    <xf numFmtId="0" fontId="8" fillId="4" borderId="29" xfId="0" applyFont="1" applyFill="1" applyBorder="1"/>
    <xf numFmtId="0" fontId="8" fillId="4" borderId="0" xfId="0" applyFont="1" applyFill="1"/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9" fillId="4" borderId="25" xfId="0" applyFont="1" applyFill="1" applyBorder="1"/>
    <xf numFmtId="0" fontId="10" fillId="4" borderId="25" xfId="0" applyFont="1" applyFill="1" applyBorder="1"/>
    <xf numFmtId="0" fontId="10" fillId="4" borderId="0" xfId="0" applyFont="1" applyFill="1"/>
    <xf numFmtId="0" fontId="4" fillId="4" borderId="0" xfId="0" applyFont="1" applyFill="1"/>
  </cellXfs>
  <cellStyles count="2">
    <cellStyle name="Milliers" xfId="1" builtinId="3"/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 patternType="solid">
          <bgColor rgb="FFB4C6E7"/>
        </patternFill>
      </fill>
    </dxf>
    <dxf>
      <font>
        <color rgb="FFFF0000"/>
      </font>
      <fill>
        <patternFill>
          <bgColor rgb="FFB4C6E7"/>
        </patternFill>
      </fill>
    </dxf>
  </dxfs>
  <tableStyles count="0" defaultTableStyle="TableStyleMedium2" defaultPivotStyle="PivotStyleLight16"/>
  <colors>
    <mruColors>
      <color rgb="FFB4C6E7"/>
      <color rgb="FF92C9EC"/>
      <color rgb="FF92C9EE"/>
      <color rgb="FF66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2D4D7-A0DC-41EC-BF61-109A935C8279}">
  <dimension ref="A1:L53"/>
  <sheetViews>
    <sheetView tabSelected="1" zoomScaleNormal="100" zoomScaleSheetLayoutView="100" workbookViewId="0">
      <selection activeCell="C7" sqref="C7"/>
    </sheetView>
  </sheetViews>
  <sheetFormatPr baseColWidth="10" defaultRowHeight="15" x14ac:dyDescent="0.25"/>
  <cols>
    <col min="1" max="1" width="6.42578125" customWidth="1"/>
    <col min="2" max="2" width="12.85546875" bestFit="1" customWidth="1"/>
    <col min="3" max="3" width="19.42578125" bestFit="1" customWidth="1"/>
    <col min="5" max="5" width="14.5703125" bestFit="1" customWidth="1"/>
    <col min="7" max="7" width="5" customWidth="1"/>
  </cols>
  <sheetData>
    <row r="1" spans="1:7" x14ac:dyDescent="0.25">
      <c r="A1" s="8"/>
      <c r="B1" s="8"/>
      <c r="C1" s="8"/>
      <c r="D1" s="8"/>
      <c r="E1" s="8"/>
      <c r="F1" s="8"/>
      <c r="G1" s="8"/>
    </row>
    <row r="2" spans="1:7" ht="18.75" x14ac:dyDescent="0.25">
      <c r="A2" s="8"/>
      <c r="B2" s="44" t="s">
        <v>26</v>
      </c>
      <c r="C2" s="45"/>
      <c r="D2" s="45"/>
      <c r="E2" s="45"/>
      <c r="F2" s="45"/>
      <c r="G2" s="8"/>
    </row>
    <row r="3" spans="1:7" ht="15.75" thickBot="1" x14ac:dyDescent="0.3">
      <c r="A3" s="8"/>
      <c r="B3" s="8"/>
      <c r="C3" s="8"/>
      <c r="D3" s="8"/>
      <c r="E3" s="8"/>
      <c r="F3" s="8"/>
      <c r="G3" s="8"/>
    </row>
    <row r="4" spans="1:7" ht="15.75" thickBot="1" x14ac:dyDescent="0.3">
      <c r="A4" s="8"/>
      <c r="B4" s="39" t="s">
        <v>0</v>
      </c>
      <c r="C4" s="40" t="s">
        <v>27</v>
      </c>
      <c r="D4" s="40" t="s">
        <v>1</v>
      </c>
      <c r="E4" s="40" t="s">
        <v>22</v>
      </c>
      <c r="F4" s="41" t="s">
        <v>14</v>
      </c>
      <c r="G4" s="8"/>
    </row>
    <row r="5" spans="1:7" x14ac:dyDescent="0.25">
      <c r="A5" s="8"/>
      <c r="B5" s="34">
        <v>2021</v>
      </c>
      <c r="C5" s="35">
        <v>0</v>
      </c>
      <c r="D5" s="36" t="str">
        <f>IF(C5=0,"",VLOOKUP(C5,A39:D42,2))</f>
        <v/>
      </c>
      <c r="E5" s="37" t="str">
        <f>IF(C5=0,"",VLOOKUP(C5,A39:D42,3))</f>
        <v/>
      </c>
      <c r="F5" s="38" t="str">
        <f>IF(C5=0,"",VLOOKUP(C5,A39:D42,4))</f>
        <v/>
      </c>
      <c r="G5" s="8"/>
    </row>
    <row r="6" spans="1:7" x14ac:dyDescent="0.25">
      <c r="A6" s="8"/>
      <c r="B6" s="9">
        <v>2022</v>
      </c>
      <c r="C6" s="6">
        <v>0</v>
      </c>
      <c r="D6" s="10" t="str">
        <f>IF(C6=0,"",VLOOKUP(C6,A44:D47,2))</f>
        <v/>
      </c>
      <c r="E6" s="11" t="str">
        <f>IF(C6=0,"",VLOOKUP(C6,A44:D47,3))</f>
        <v/>
      </c>
      <c r="F6" s="12" t="str">
        <f>IF(C6=0,"",VLOOKUP(C6,A44:D47,4))</f>
        <v/>
      </c>
      <c r="G6" s="8"/>
    </row>
    <row r="7" spans="1:7" ht="15.75" thickBot="1" x14ac:dyDescent="0.3">
      <c r="A7" s="8"/>
      <c r="B7" s="13">
        <v>2023</v>
      </c>
      <c r="C7" s="7">
        <v>0</v>
      </c>
      <c r="D7" s="10" t="str">
        <f>IF(C7=0,"",VLOOKUP(C7,A49:D52,2))</f>
        <v/>
      </c>
      <c r="E7" s="14" t="str">
        <f>IF(C7=0,"",VLOOKUP(C7,A49:D52,3))</f>
        <v/>
      </c>
      <c r="F7" s="15" t="str">
        <f>IF(C7=0,"",VLOOKUP(C7,A49:D52,4))</f>
        <v/>
      </c>
      <c r="G7" s="8"/>
    </row>
    <row r="8" spans="1:7" ht="15.75" thickBot="1" x14ac:dyDescent="0.3">
      <c r="A8" s="8"/>
      <c r="B8" s="16" t="s">
        <v>25</v>
      </c>
      <c r="C8" s="17"/>
      <c r="D8" s="18">
        <f>SUM(D5:D7)</f>
        <v>0</v>
      </c>
      <c r="E8" s="8"/>
      <c r="F8" s="18">
        <f>SUM(F5:F7)</f>
        <v>0</v>
      </c>
      <c r="G8" s="8"/>
    </row>
    <row r="9" spans="1:7" ht="15.75" thickBot="1" x14ac:dyDescent="0.3">
      <c r="A9" s="8"/>
      <c r="B9" s="46" t="str">
        <f>IF(D8=0, "Vous devez saisir un indice","")</f>
        <v>Vous devez saisir un indice</v>
      </c>
      <c r="C9" s="47"/>
      <c r="D9" s="19"/>
      <c r="E9" s="8"/>
      <c r="F9" s="19"/>
      <c r="G9" s="8"/>
    </row>
    <row r="10" spans="1:7" ht="15.75" thickBot="1" x14ac:dyDescent="0.3">
      <c r="A10" s="8"/>
      <c r="B10" s="20" t="s">
        <v>23</v>
      </c>
      <c r="C10" s="21"/>
      <c r="D10" s="5"/>
      <c r="E10" s="8"/>
      <c r="F10" s="8"/>
      <c r="G10" s="8"/>
    </row>
    <row r="11" spans="1:7" ht="15.75" thickBot="1" x14ac:dyDescent="0.3">
      <c r="A11" s="8"/>
      <c r="B11" s="48" t="str">
        <f>IF(ISBLANK(D10), "Vous devez saisir le loyer")</f>
        <v>Vous devez saisir le loyer</v>
      </c>
      <c r="C11" s="48"/>
      <c r="D11" s="8"/>
      <c r="E11" s="8"/>
      <c r="F11" s="8"/>
      <c r="G11" s="8"/>
    </row>
    <row r="12" spans="1:7" ht="15.75" thickBot="1" x14ac:dyDescent="0.3">
      <c r="A12" s="8"/>
      <c r="B12" s="20" t="s">
        <v>24</v>
      </c>
      <c r="C12" s="21"/>
      <c r="D12" s="22">
        <f>IF(D8,D10*F8/D8,0)</f>
        <v>0</v>
      </c>
      <c r="E12" s="8"/>
      <c r="F12" s="8"/>
      <c r="G12" s="8"/>
    </row>
    <row r="13" spans="1:7" x14ac:dyDescent="0.25">
      <c r="A13" s="8"/>
      <c r="B13" s="49" t="e">
        <f>_xlfn.IFS(D8&gt;200, "ERREUR Plusieurs indices saisis")</f>
        <v>#N/A</v>
      </c>
      <c r="C13" s="49"/>
      <c r="D13" s="23"/>
      <c r="E13" s="8"/>
      <c r="F13" s="8"/>
      <c r="G13" s="8"/>
    </row>
    <row r="14" spans="1:7" x14ac:dyDescent="0.25">
      <c r="A14" s="8"/>
      <c r="B14" s="49"/>
      <c r="C14" s="49"/>
      <c r="D14" s="8"/>
      <c r="E14" s="8"/>
      <c r="F14" s="8"/>
      <c r="G14" s="8"/>
    </row>
    <row r="15" spans="1:7" x14ac:dyDescent="0.25">
      <c r="A15" s="8"/>
      <c r="B15" s="25" t="s">
        <v>29</v>
      </c>
      <c r="C15" s="26"/>
      <c r="D15" s="26"/>
      <c r="E15" s="26"/>
      <c r="F15" s="27"/>
      <c r="G15" s="8"/>
    </row>
    <row r="16" spans="1:7" x14ac:dyDescent="0.25">
      <c r="A16" s="8"/>
      <c r="B16" s="42" t="s">
        <v>30</v>
      </c>
      <c r="C16" s="43"/>
      <c r="D16" s="28"/>
      <c r="E16" s="28"/>
      <c r="F16" s="29"/>
      <c r="G16" s="8"/>
    </row>
    <row r="17" spans="1:12" x14ac:dyDescent="0.25">
      <c r="A17" s="8"/>
      <c r="B17" s="30" t="s">
        <v>28</v>
      </c>
      <c r="C17" s="31"/>
      <c r="D17" s="31"/>
      <c r="E17" s="31"/>
      <c r="F17" s="32"/>
      <c r="G17" s="8"/>
    </row>
    <row r="18" spans="1:12" x14ac:dyDescent="0.25">
      <c r="A18" s="8"/>
      <c r="B18" s="24"/>
      <c r="C18" s="24"/>
      <c r="D18" s="24"/>
      <c r="E18" s="24"/>
      <c r="F18" s="24"/>
      <c r="G18" s="8"/>
    </row>
    <row r="19" spans="1:12" x14ac:dyDescent="0.25">
      <c r="A19" s="8"/>
      <c r="B19" s="33" t="s">
        <v>31</v>
      </c>
      <c r="C19" s="24"/>
      <c r="D19" s="24"/>
      <c r="E19" s="24"/>
      <c r="F19" s="24"/>
      <c r="G19" s="8"/>
    </row>
    <row r="20" spans="1:12" x14ac:dyDescent="0.25">
      <c r="A20" s="8"/>
      <c r="B20" s="33" t="s">
        <v>32</v>
      </c>
      <c r="C20" s="24"/>
      <c r="D20" s="24"/>
      <c r="E20" s="24"/>
      <c r="F20" s="24"/>
      <c r="G20" s="8"/>
    </row>
    <row r="21" spans="1:12" x14ac:dyDescent="0.25">
      <c r="A21" s="8"/>
      <c r="B21" s="33" t="s">
        <v>33</v>
      </c>
      <c r="C21" s="24"/>
      <c r="D21" s="24"/>
      <c r="E21" s="24"/>
      <c r="F21" s="24"/>
      <c r="G21" s="8"/>
    </row>
    <row r="22" spans="1:12" x14ac:dyDescent="0.25">
      <c r="A22" s="8"/>
      <c r="B22" s="24"/>
      <c r="C22" s="24"/>
      <c r="D22" s="24"/>
      <c r="E22" s="24"/>
      <c r="F22" s="24"/>
      <c r="G22" s="8"/>
    </row>
    <row r="25" spans="1:12" hidden="1" x14ac:dyDescent="0.25">
      <c r="A25" s="1" t="s">
        <v>2</v>
      </c>
      <c r="B25" s="1" t="s">
        <v>3</v>
      </c>
      <c r="C25" s="1" t="s">
        <v>4</v>
      </c>
      <c r="D25" s="1" t="s">
        <v>5</v>
      </c>
      <c r="E25" s="1"/>
      <c r="I25" s="1" t="s">
        <v>2</v>
      </c>
      <c r="J25" s="1" t="s">
        <v>3</v>
      </c>
      <c r="K25" s="1" t="s">
        <v>4</v>
      </c>
      <c r="L25" s="1" t="s">
        <v>5</v>
      </c>
    </row>
    <row r="26" spans="1:12" hidden="1" x14ac:dyDescent="0.25">
      <c r="A26" s="1">
        <v>0</v>
      </c>
      <c r="B26" s="1"/>
      <c r="C26" s="1"/>
      <c r="D26" s="1"/>
      <c r="E26" s="1"/>
      <c r="I26" s="1">
        <v>0</v>
      </c>
      <c r="J26" s="1"/>
      <c r="K26" s="1"/>
      <c r="L26" s="1"/>
    </row>
    <row r="27" spans="1:12" hidden="1" x14ac:dyDescent="0.25">
      <c r="A27" s="1" t="s">
        <v>21</v>
      </c>
      <c r="B27" s="4">
        <v>126.82</v>
      </c>
      <c r="C27" s="1" t="s">
        <v>6</v>
      </c>
      <c r="D27" s="4">
        <v>129.03</v>
      </c>
      <c r="E27" s="1"/>
      <c r="I27" s="1" t="s">
        <v>21</v>
      </c>
      <c r="J27" s="4">
        <v>126.82</v>
      </c>
      <c r="K27" s="1" t="s">
        <v>6</v>
      </c>
      <c r="L27" s="4">
        <v>129.03</v>
      </c>
    </row>
    <row r="28" spans="1:12" hidden="1" x14ac:dyDescent="0.25">
      <c r="A28" s="1">
        <v>0</v>
      </c>
      <c r="B28" s="1" t="s">
        <v>15</v>
      </c>
      <c r="C28" s="1" t="s">
        <v>16</v>
      </c>
      <c r="D28" s="1" t="s">
        <v>17</v>
      </c>
      <c r="E28" s="1"/>
      <c r="I28" s="1">
        <v>0</v>
      </c>
      <c r="J28" s="1" t="s">
        <v>15</v>
      </c>
      <c r="K28" s="1" t="s">
        <v>16</v>
      </c>
      <c r="L28" s="1" t="s">
        <v>17</v>
      </c>
    </row>
    <row r="29" spans="1:12" hidden="1" x14ac:dyDescent="0.25">
      <c r="A29" s="1" t="s">
        <v>18</v>
      </c>
      <c r="B29" s="2">
        <v>127.22</v>
      </c>
      <c r="C29" s="1" t="s">
        <v>7</v>
      </c>
      <c r="D29" s="2">
        <v>129.38</v>
      </c>
      <c r="E29" s="1"/>
      <c r="I29" s="1" t="s">
        <v>18</v>
      </c>
      <c r="J29" s="2">
        <v>127.22</v>
      </c>
      <c r="K29" s="1" t="s">
        <v>7</v>
      </c>
      <c r="L29" s="2">
        <v>129.38</v>
      </c>
    </row>
    <row r="30" spans="1:12" hidden="1" x14ac:dyDescent="0.25">
      <c r="A30" s="1" t="s">
        <v>19</v>
      </c>
      <c r="B30" s="3">
        <v>127.77</v>
      </c>
      <c r="C30" s="1" t="s">
        <v>8</v>
      </c>
      <c r="D30" s="3">
        <v>129.72</v>
      </c>
      <c r="E30" s="1"/>
      <c r="I30" s="1" t="s">
        <v>19</v>
      </c>
      <c r="J30" s="3">
        <v>127.77</v>
      </c>
      <c r="K30" s="1" t="s">
        <v>8</v>
      </c>
      <c r="L30" s="3">
        <v>129.72</v>
      </c>
    </row>
    <row r="31" spans="1:12" hidden="1" x14ac:dyDescent="0.25">
      <c r="A31" s="1" t="s">
        <v>20</v>
      </c>
      <c r="B31" s="2">
        <v>128.44999999999999</v>
      </c>
      <c r="C31" s="1" t="s">
        <v>9</v>
      </c>
      <c r="D31" s="2">
        <v>129.99</v>
      </c>
      <c r="E31" s="1"/>
      <c r="I31" s="1" t="s">
        <v>20</v>
      </c>
      <c r="J31" s="2">
        <v>128.44999999999999</v>
      </c>
      <c r="K31" s="1" t="s">
        <v>9</v>
      </c>
      <c r="L31" s="2">
        <v>129.99</v>
      </c>
    </row>
    <row r="32" spans="1:12" hidden="1" x14ac:dyDescent="0.25">
      <c r="A32" s="1" t="s">
        <v>21</v>
      </c>
      <c r="B32" s="4">
        <v>129.03</v>
      </c>
      <c r="C32" s="1" t="s">
        <v>10</v>
      </c>
      <c r="D32" s="3">
        <v>130.26</v>
      </c>
      <c r="E32" s="1"/>
      <c r="I32" s="1" t="s">
        <v>21</v>
      </c>
      <c r="J32" s="4">
        <v>129.03</v>
      </c>
      <c r="K32" s="1" t="s">
        <v>10</v>
      </c>
      <c r="L32" s="3">
        <v>130.26</v>
      </c>
    </row>
    <row r="33" spans="1:12" hidden="1" x14ac:dyDescent="0.25">
      <c r="A33" s="1">
        <v>0</v>
      </c>
      <c r="B33" s="1" t="s">
        <v>15</v>
      </c>
      <c r="C33" s="1" t="s">
        <v>16</v>
      </c>
      <c r="D33" s="1" t="s">
        <v>17</v>
      </c>
      <c r="E33" s="1"/>
      <c r="I33" s="1">
        <v>0</v>
      </c>
      <c r="J33" s="1" t="s">
        <v>15</v>
      </c>
      <c r="K33" s="1" t="s">
        <v>16</v>
      </c>
      <c r="L33" s="1" t="s">
        <v>17</v>
      </c>
    </row>
    <row r="34" spans="1:12" hidden="1" x14ac:dyDescent="0.25">
      <c r="A34" s="1" t="s">
        <v>18</v>
      </c>
      <c r="B34" s="2">
        <v>129.38</v>
      </c>
      <c r="C34" s="1" t="s">
        <v>11</v>
      </c>
      <c r="D34" s="2">
        <v>130.57</v>
      </c>
      <c r="E34" s="1"/>
      <c r="I34" s="1" t="s">
        <v>18</v>
      </c>
      <c r="J34" s="2">
        <v>129.38</v>
      </c>
      <c r="K34" s="1" t="s">
        <v>11</v>
      </c>
      <c r="L34" s="2">
        <v>130.57</v>
      </c>
    </row>
    <row r="35" spans="1:12" hidden="1" x14ac:dyDescent="0.25">
      <c r="A35" s="1" t="s">
        <v>19</v>
      </c>
      <c r="B35" s="3">
        <v>129.72</v>
      </c>
      <c r="C35" s="1" t="s">
        <v>12</v>
      </c>
      <c r="D35" s="3">
        <v>130.57</v>
      </c>
      <c r="E35" s="1"/>
      <c r="I35" s="1" t="s">
        <v>19</v>
      </c>
      <c r="J35" s="3">
        <v>129.72</v>
      </c>
      <c r="K35" s="1" t="s">
        <v>12</v>
      </c>
      <c r="L35" s="3">
        <v>130.57</v>
      </c>
    </row>
    <row r="36" spans="1:12" hidden="1" x14ac:dyDescent="0.25">
      <c r="A36" s="1" t="s">
        <v>20</v>
      </c>
      <c r="B36" s="2">
        <v>129.99</v>
      </c>
      <c r="C36" s="1" t="s">
        <v>13</v>
      </c>
      <c r="D36" s="2">
        <v>130.59</v>
      </c>
      <c r="E36" s="1"/>
      <c r="I36" s="1" t="s">
        <v>20</v>
      </c>
      <c r="J36" s="2">
        <v>129.99</v>
      </c>
      <c r="K36" s="1" t="s">
        <v>13</v>
      </c>
      <c r="L36" s="2">
        <v>130.59</v>
      </c>
    </row>
    <row r="37" spans="1:12" hidden="1" x14ac:dyDescent="0.25">
      <c r="A37" s="1" t="s">
        <v>21</v>
      </c>
      <c r="B37" s="3">
        <v>130.26</v>
      </c>
      <c r="C37" s="1" t="s">
        <v>34</v>
      </c>
      <c r="D37" s="3">
        <v>130.52000000000001</v>
      </c>
      <c r="E37" s="1"/>
      <c r="I37" s="1" t="s">
        <v>21</v>
      </c>
      <c r="J37" s="3">
        <v>130.26</v>
      </c>
      <c r="K37" s="1" t="s">
        <v>34</v>
      </c>
      <c r="L37" s="3">
        <v>130.52000000000001</v>
      </c>
    </row>
    <row r="38" spans="1:12" hidden="1" x14ac:dyDescent="0.25">
      <c r="A38" s="1">
        <v>0</v>
      </c>
      <c r="B38" s="1" t="s">
        <v>15</v>
      </c>
      <c r="C38" s="1" t="s">
        <v>16</v>
      </c>
      <c r="D38" s="1" t="s">
        <v>17</v>
      </c>
      <c r="I38" s="1">
        <v>0</v>
      </c>
      <c r="J38" s="1" t="s">
        <v>15</v>
      </c>
      <c r="K38" s="1" t="s">
        <v>16</v>
      </c>
      <c r="L38" s="1" t="s">
        <v>17</v>
      </c>
    </row>
    <row r="39" spans="1:12" hidden="1" x14ac:dyDescent="0.25">
      <c r="A39" s="1" t="s">
        <v>18</v>
      </c>
      <c r="B39" s="2">
        <v>130.69</v>
      </c>
      <c r="C39" s="1" t="s">
        <v>40</v>
      </c>
      <c r="D39" s="2">
        <v>133.93</v>
      </c>
      <c r="I39" s="1" t="s">
        <v>18</v>
      </c>
      <c r="J39" s="2">
        <v>130.57</v>
      </c>
      <c r="K39" s="1" t="s">
        <v>35</v>
      </c>
      <c r="L39" s="2">
        <v>130.69</v>
      </c>
    </row>
    <row r="40" spans="1:12" hidden="1" x14ac:dyDescent="0.25">
      <c r="A40" s="1" t="s">
        <v>19</v>
      </c>
      <c r="B40" s="3">
        <v>131.12</v>
      </c>
      <c r="C40" s="1" t="s">
        <v>41</v>
      </c>
      <c r="D40" s="3">
        <v>135.84</v>
      </c>
      <c r="I40" s="1" t="s">
        <v>19</v>
      </c>
      <c r="J40" s="3">
        <v>130.57</v>
      </c>
      <c r="K40" s="1" t="s">
        <v>36</v>
      </c>
      <c r="L40" s="3">
        <v>131.12</v>
      </c>
    </row>
    <row r="41" spans="1:12" hidden="1" x14ac:dyDescent="0.25">
      <c r="A41" s="1" t="s">
        <v>20</v>
      </c>
      <c r="B41" s="2">
        <v>131.66999999999999</v>
      </c>
      <c r="C41" s="1" t="s">
        <v>42</v>
      </c>
      <c r="D41" s="2">
        <v>136.27000000000001</v>
      </c>
      <c r="I41" s="1" t="s">
        <v>20</v>
      </c>
      <c r="J41" s="2">
        <v>130.59</v>
      </c>
      <c r="K41" s="1" t="s">
        <v>37</v>
      </c>
      <c r="L41" s="2">
        <v>131.66999999999999</v>
      </c>
    </row>
    <row r="42" spans="1:12" hidden="1" x14ac:dyDescent="0.25">
      <c r="A42" s="1" t="s">
        <v>21</v>
      </c>
      <c r="B42" s="3">
        <v>132.62</v>
      </c>
      <c r="C42" s="1" t="s">
        <v>43</v>
      </c>
      <c r="D42" s="3">
        <v>137.26</v>
      </c>
      <c r="I42" s="1" t="s">
        <v>21</v>
      </c>
      <c r="J42" s="3">
        <v>130.52000000000001</v>
      </c>
      <c r="K42" s="1" t="s">
        <v>38</v>
      </c>
      <c r="L42" s="3">
        <v>132.62</v>
      </c>
    </row>
    <row r="43" spans="1:12" hidden="1" x14ac:dyDescent="0.25">
      <c r="A43" s="1">
        <v>0</v>
      </c>
      <c r="B43" s="1" t="s">
        <v>15</v>
      </c>
      <c r="C43" s="1" t="s">
        <v>16</v>
      </c>
      <c r="D43" s="1" t="s">
        <v>17</v>
      </c>
      <c r="I43" s="1">
        <v>0</v>
      </c>
      <c r="J43" s="1" t="s">
        <v>15</v>
      </c>
      <c r="K43" s="1" t="s">
        <v>16</v>
      </c>
      <c r="L43" s="1" t="s">
        <v>17</v>
      </c>
    </row>
    <row r="44" spans="1:12" hidden="1" x14ac:dyDescent="0.25">
      <c r="A44" s="1" t="s">
        <v>18</v>
      </c>
      <c r="B44" s="2">
        <v>133.93</v>
      </c>
      <c r="C44" s="1" t="s">
        <v>39</v>
      </c>
      <c r="D44" s="2">
        <v>138.61000000000001</v>
      </c>
      <c r="I44" s="1" t="s">
        <v>18</v>
      </c>
      <c r="J44" s="2">
        <v>130.69</v>
      </c>
      <c r="K44" s="1" t="s">
        <v>40</v>
      </c>
      <c r="L44" s="2">
        <v>133.93</v>
      </c>
    </row>
    <row r="45" spans="1:12" hidden="1" x14ac:dyDescent="0.25">
      <c r="A45" s="1" t="s">
        <v>19</v>
      </c>
      <c r="B45" s="3">
        <v>135.84</v>
      </c>
      <c r="C45" s="1" t="s">
        <v>44</v>
      </c>
      <c r="D45" s="3">
        <v>140.59</v>
      </c>
      <c r="I45" s="1" t="s">
        <v>19</v>
      </c>
      <c r="J45" s="3">
        <v>131.12</v>
      </c>
      <c r="K45" s="1" t="s">
        <v>41</v>
      </c>
      <c r="L45" s="3">
        <v>135.84</v>
      </c>
    </row>
    <row r="46" spans="1:12" hidden="1" x14ac:dyDescent="0.25">
      <c r="A46" s="1" t="s">
        <v>20</v>
      </c>
      <c r="B46" s="2">
        <v>136.27000000000001</v>
      </c>
      <c r="C46" s="1" t="s">
        <v>45</v>
      </c>
      <c r="D46" s="2">
        <v>141.03</v>
      </c>
      <c r="I46" s="1" t="s">
        <v>20</v>
      </c>
      <c r="J46" s="2">
        <v>131.66999999999999</v>
      </c>
      <c r="K46" s="1" t="s">
        <v>42</v>
      </c>
      <c r="L46" s="2">
        <v>136.27000000000001</v>
      </c>
    </row>
    <row r="47" spans="1:12" hidden="1" x14ac:dyDescent="0.25">
      <c r="A47" s="1" t="s">
        <v>21</v>
      </c>
      <c r="B47" s="3">
        <v>137.26</v>
      </c>
      <c r="C47" s="1" t="s">
        <v>46</v>
      </c>
      <c r="D47" s="3">
        <v>142.06</v>
      </c>
      <c r="I47" s="1" t="s">
        <v>21</v>
      </c>
      <c r="J47" s="3">
        <v>132.62</v>
      </c>
      <c r="K47" s="1" t="s">
        <v>43</v>
      </c>
      <c r="L47" s="3">
        <v>137.26</v>
      </c>
    </row>
    <row r="48" spans="1:12" hidden="1" x14ac:dyDescent="0.25">
      <c r="A48" s="1">
        <v>0</v>
      </c>
      <c r="B48" s="1" t="s">
        <v>15</v>
      </c>
      <c r="C48" s="1" t="s">
        <v>16</v>
      </c>
      <c r="D48" s="1" t="s">
        <v>17</v>
      </c>
      <c r="I48" s="1">
        <v>0</v>
      </c>
      <c r="J48" s="1" t="s">
        <v>15</v>
      </c>
      <c r="K48" s="1" t="s">
        <v>16</v>
      </c>
      <c r="L48" s="1" t="s">
        <v>17</v>
      </c>
    </row>
    <row r="49" spans="1:12" hidden="1" x14ac:dyDescent="0.25">
      <c r="A49" s="1" t="s">
        <v>18</v>
      </c>
      <c r="B49" s="2">
        <v>138.61000000000001</v>
      </c>
      <c r="C49" s="1" t="s">
        <v>47</v>
      </c>
      <c r="D49" s="2">
        <v>143.46</v>
      </c>
      <c r="I49" s="1" t="s">
        <v>18</v>
      </c>
      <c r="J49" s="2">
        <v>133.93</v>
      </c>
      <c r="K49" s="1" t="s">
        <v>39</v>
      </c>
      <c r="L49" s="2">
        <v>133.93</v>
      </c>
    </row>
    <row r="50" spans="1:12" hidden="1" x14ac:dyDescent="0.25">
      <c r="A50" s="1" t="s">
        <v>19</v>
      </c>
      <c r="B50" s="3">
        <v>140.59</v>
      </c>
      <c r="C50" s="1" t="s">
        <v>48</v>
      </c>
      <c r="D50" s="3">
        <v>145.16999999999999</v>
      </c>
      <c r="I50" s="1" t="s">
        <v>19</v>
      </c>
      <c r="J50" s="3">
        <v>135.84</v>
      </c>
      <c r="K50" s="1" t="s">
        <v>44</v>
      </c>
      <c r="L50" s="3"/>
    </row>
    <row r="51" spans="1:12" hidden="1" x14ac:dyDescent="0.25">
      <c r="A51" s="1" t="s">
        <v>20</v>
      </c>
      <c r="B51" s="2">
        <v>141.03</v>
      </c>
      <c r="C51" s="1" t="s">
        <v>49</v>
      </c>
      <c r="D51" s="2">
        <v>144.51</v>
      </c>
      <c r="I51" s="1" t="s">
        <v>20</v>
      </c>
      <c r="J51" s="2">
        <v>136.27000000000001</v>
      </c>
      <c r="K51" s="1" t="s">
        <v>45</v>
      </c>
      <c r="L51" s="2"/>
    </row>
    <row r="52" spans="1:12" hidden="1" x14ac:dyDescent="0.25">
      <c r="A52" s="1" t="s">
        <v>21</v>
      </c>
      <c r="B52" s="3">
        <v>142.06</v>
      </c>
      <c r="C52" s="1" t="s">
        <v>50</v>
      </c>
      <c r="D52" s="3"/>
      <c r="I52" s="1" t="s">
        <v>21</v>
      </c>
      <c r="J52" s="3">
        <v>137.26</v>
      </c>
      <c r="K52" s="1" t="s">
        <v>46</v>
      </c>
      <c r="L52" s="3"/>
    </row>
    <row r="53" spans="1:12" hidden="1" x14ac:dyDescent="0.25"/>
  </sheetData>
  <sheetProtection algorithmName="SHA-512" hashValue="S/vaq4sntj7QkM0of+DwMDIP4hDlzb60qdCXm7Lc0stcKzuI2zDFxSQNFYR3/a4kQo1xo4BaKW23TGBZhXhjyg==" saltValue="cJyGpRGFkqivwqUO9dcCtg==" spinCount="100000" sheet="1" objects="1" scenarios="1" selectLockedCells="1"/>
  <mergeCells count="6">
    <mergeCell ref="B16:C16"/>
    <mergeCell ref="B2:F2"/>
    <mergeCell ref="B9:C9"/>
    <mergeCell ref="B11:C11"/>
    <mergeCell ref="B13:C13"/>
    <mergeCell ref="B14:C14"/>
  </mergeCells>
  <conditionalFormatting sqref="B9">
    <cfRule type="containsText" dxfId="4" priority="2" operator="containsText" text="Vous devez saisir un indice">
      <formula>NOT(ISERROR(SEARCH("Vous devez saisir un indice",B9)))</formula>
    </cfRule>
  </conditionalFormatting>
  <conditionalFormatting sqref="B11">
    <cfRule type="containsText" dxfId="3" priority="3" operator="containsText" text="Vous devez saisir le loyer">
      <formula>NOT(ISERROR(SEARCH("Vous devez saisir le loyer",B11)))</formula>
    </cfRule>
  </conditionalFormatting>
  <conditionalFormatting sqref="B14:B22">
    <cfRule type="containsText" dxfId="2" priority="5" operator="containsText" text="ERREUR Plusieurs indices saisis">
      <formula>NOT(ISERROR(SEARCH("ERREUR Plusieurs indices saisis",B14)))</formula>
    </cfRule>
  </conditionalFormatting>
  <conditionalFormatting sqref="B16">
    <cfRule type="containsText" dxfId="1" priority="4" operator="containsText" text="Vous devez saisir le loyer">
      <formula>NOT(ISERROR(SEARCH("Vous devez saisir le loyer",B16)))</formula>
    </cfRule>
  </conditionalFormatting>
  <conditionalFormatting sqref="B13:C13">
    <cfRule type="containsText" dxfId="0" priority="1" operator="containsText" text="ERREUR">
      <formula>NOT(ISERROR(SEARCH("ERREUR",B13)))</formula>
    </cfRule>
  </conditionalFormatting>
  <dataValidations count="3">
    <dataValidation type="list" allowBlank="1" showInputMessage="1" showErrorMessage="1" sqref="C7" xr:uid="{9E337D6F-B999-470D-928F-CDEFB048BC93}">
      <formula1>$A$43:$A$47</formula1>
    </dataValidation>
    <dataValidation type="list" allowBlank="1" showInputMessage="1" showErrorMessage="1" sqref="C6" xr:uid="{E996029B-B6F1-443F-8BB2-C54C0B3E54AF}">
      <formula1>$A$38:$A$42</formula1>
    </dataValidation>
    <dataValidation type="list" allowBlank="1" showInputMessage="1" showErrorMessage="1" sqref="C5" xr:uid="{B33B9B87-3497-490F-9EFE-3339E7EB2D79}">
      <formula1>$A$28:$A$32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Calculette IRL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sogei07</dc:creator>
  <cp:lastModifiedBy>hp Laptop</cp:lastModifiedBy>
  <dcterms:created xsi:type="dcterms:W3CDTF">2019-11-13T14:48:04Z</dcterms:created>
  <dcterms:modified xsi:type="dcterms:W3CDTF">2024-12-17T08:24:51Z</dcterms:modified>
</cp:coreProperties>
</file>